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8. Август\03_Поставка приборов_31705389241\Изм. Закупочная поставка приборов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Лист1!$A$12:$AB$20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J16" i="1" l="1"/>
  <c r="K16" i="1" s="1"/>
  <c r="J14" i="1"/>
  <c r="K14" i="1" s="1"/>
  <c r="J13" i="1"/>
  <c r="K13" i="1" s="1"/>
  <c r="J19" i="1"/>
  <c r="K19" i="1" s="1"/>
  <c r="J18" i="1"/>
  <c r="K18" i="1" s="1"/>
  <c r="J17" i="1"/>
  <c r="K17" i="1" s="1"/>
  <c r="J15" i="1"/>
  <c r="K15" i="1" s="1"/>
  <c r="J12" i="1"/>
  <c r="K12" i="1" s="1"/>
  <c r="M20" i="1" l="1"/>
  <c r="N20" i="1"/>
  <c r="N21" i="1" l="1"/>
  <c r="B5" i="2" l="1"/>
  <c r="J20" i="1" l="1"/>
  <c r="K20" i="1"/>
  <c r="K21" i="1" l="1"/>
</calcChain>
</file>

<file path=xl/sharedStrings.xml><?xml version="1.0" encoding="utf-8"?>
<sst xmlns="http://schemas.openxmlformats.org/spreadsheetml/2006/main" count="97" uniqueCount="73">
  <si>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</si>
  <si>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</si>
  <si>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</si>
  <si>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</si>
  <si>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</si>
  <si>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</si>
  <si>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</si>
  <si>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</si>
  <si>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Eд.изм</t>
  </si>
  <si>
    <t>Наименование товара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</si>
  <si>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</si>
  <si>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</si>
  <si>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</si>
  <si>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</si>
  <si>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Гарантийные обязательства</t>
  </si>
  <si>
    <t>Производитель</t>
  </si>
  <si>
    <t>4.2, Developer  (build 122-D7)</t>
  </si>
  <si>
    <t>Query2</t>
  </si>
  <si>
    <t>г.Уфа</t>
  </si>
  <si>
    <t>Приборы</t>
  </si>
  <si>
    <t>, тел. , эл.почта:</t>
  </si>
  <si>
    <t/>
  </si>
  <si>
    <t>31.12.2017</t>
  </si>
  <si>
    <t>Мухамадеев Алексей Викторович</t>
  </si>
  <si>
    <t>(347)221-55-87</t>
  </si>
  <si>
    <t>Отдел эксплуатации сетей</t>
  </si>
  <si>
    <t>Приложение 1.1</t>
  </si>
  <si>
    <t>шт</t>
  </si>
  <si>
    <t>Трассоискатель ПОИСК 510 master</t>
  </si>
  <si>
    <t>Источник видимого излучения BOB-VFL650-2 или эквивалент</t>
  </si>
  <si>
    <t xml:space="preserve">Источник видимого излучения BOB-VFL650-2 предназначен для монтажа, обслуживания и ремонта оптических линий связи. Позволяет быстро выявлять некачественные сварки, перегибы и обрывы оптических волокон, а также быстро идентифицировать волокна как в кроссах так и в муфтах, даже при отсутствии схемы сварки и паспортов муфты или кросса.
Прочный металлический корпус увеличивает надежность и защиту источника излучения, что позволяет использовать его в самых разных условиях окружающей среды.
Выходная мощность источника 20 мВт.
</t>
  </si>
  <si>
    <t>TESTER ADSL
версия 4F+ с Интернет-соединением</t>
  </si>
  <si>
    <t>Анализатор Связьприбор TESTER ADSL представляет из себя прибор, в котором реализованы ADSL анализатор и рефлектометр.
Анализатор служит для проверки связи со станционным оборудованием ADSL (DSLAM), измерения характеристик канала и диагностики сигналов о неисправности.</t>
  </si>
  <si>
    <t xml:space="preserve">Цифровой мегаомметр Е6-24 используется при необходимости измерения сопротивления изоляции обесточенных электрических цепей. Также он позволяет определять переменное напряжение, значение которого не превышает 400 В. Мегаомметр Е6-24 оснащен системой защиты от подключения к необесточеннои сети или внезапной подачи напряжения во время измерении.
Текущее значение испыгательного напряжения отображается светодиодным индикатором на лицевой панели. Питание прибора Е6-24/1 осуществляется как от аккумуляторной батареи, так и от сети переменного тока через адаптер, служащий для зарядки аккумулятора. Встроенный стабилизатор обеспечивает защиту аккумулятора от перезарядки. Также прибор автоматически переходиг в энергосберегающий режим через 2,5 минуты после окончания измерений.
</t>
  </si>
  <si>
    <t xml:space="preserve">ООО "Планар", Россия </t>
  </si>
  <si>
    <t>ООО "Связьприбор", Россия</t>
  </si>
  <si>
    <t>АО "НПФ "Радио-Сервис", Россия</t>
  </si>
  <si>
    <t>Трассоискатель нового поколения с диапазоном рабочих частот до 35 кГц. Работа на частотах 6 и 26 кГц обеспечивает более эффективный поиск и обследование местности с помощью встроенного индуктора. Инновационные методы поиска: карта кабеля на графическом дисплее с расположением кабеля относительно измерителя, с точностью "супермаксимума" и контролем кабеля "свой-чужой". Традиционный поиск по максимуму и минимуму с непрерывным цифровым контролем глубины и тока. Уникальные двухчастотные методы поиска повреждений. Спектр излучения, фильтр на 50 Гц и "живой звук" (без фильтрации) для поиска в пассивном режиме (без применения генератора) трасс силовых, релейных и радиотрансляционных кабелей. 
Комплектация: 
Приемник 510 MASTER, руководства по эксплуатации, акуумуляторы Ni-Mh "AA" (4 шт.), сетевой адаптер, наушники, сумка для наушников, генератор МК-510 (АКБ встроена), провод для подключения генератора к нагрузке, сетевой адаптер, магнитный контакт, штырь заземления, крокодилы, сумка для переноса генератора.</t>
  </si>
  <si>
    <t xml:space="preserve"> Анализатор сигналов DVB-C ИТ-09C предназначен для измерения параметров телевизионных каналов с аналоговой модуляцией: уровня напряжения радиосигнала изображения, разности уровней напряжения радиосигналов изображения и звукового сопровождения, разности уровней напряжения радиосигналов изображения и шума.  Так же предназначен для измерения параметров телевизионных каналов с цифровой модуляцией: фактического уровня напряжения радиосигнала и отношения радиосигнала цифрового телевизионного вещания к шуму в канале распределения.
Для телевизионного сигнала стандарта DVB-C измеритель позволяет измерять показатели качества приема – коэффициент ошибок модуляции цифрового потока MER, частоту появления ошибочных битов BER до декодера Рида-Соломона, количество ошибочных пакетов после декодера Рида-Соломона, запас по помехоустойчивости MARGIN, а также констелляционную диаграмму (на экране ПК). ИТ-09С обеспечивает режим автоматического определения параметров настройки (частота канала, символьная скорость, вид модуляции). Измеритель ИТ-09C можно подключать к персональному компьютеру для получения дополнительных сервисных режимов. Измеритель позволяет измерять постоянное и переменное напряжение дистанционного питания сетей распределительных приемных систем телевидения и радиовещания.
</t>
  </si>
  <si>
    <t xml:space="preserve">Технические характеристики  1310/1550 
• оптический модуль - M0+
• динамический диапазон, дБ  -  39/37
• мертвая зона по затуханию, м -  5 
• мертвая зона по отражению, м -  1,5
• минимальная дискретность -  10 см
• число точек max - 98000 
Дополнительно: Опция измерения оптической мощности.
</t>
  </si>
  <si>
    <t xml:space="preserve">Оптический тестер ЛЮКС SM работает на двух длинах волн 1310 и 1550 нм. 
Дополнительная функция: обрывной рефлектометр. 
Встроенный локатор оптических дефектов VFL.
Комплект поставки: Люкс SM, сетевой адаптер 220 В, футляр-сумка, руководство по эксплуатации, измерительный патчкорд FC-FC длиной 1 м. </t>
  </si>
  <si>
    <t xml:space="preserve">Предназначен для измерения сопротивления элементов заземления, металлосоединений, непрерывности защитных проводников в различных режимах: по двух-, трёх- или четырёхпроводному методу и измерения с автоматическим вычислением удельного сопротивления грунта. 
Также есть возможность измерения сопротивление заземления с использованием измерительных клещей, что позволяет определять сопротивление единичного заземлителя без его отсоединения от многоэлементной системы заземления. 
Диапазоны измерения сопротивления контура заземления:
- 1- 999 мОм
- 1,00-9,99 Ом
- 10,0 - 99,9 Ом
- 100 - 999 Ом
- 1кОм - 9,99 кОм
- Диапазон измерения сопротивления заземления методом двух клещей без разрыва петли заземления: 0,01-100 Ом
- Максимальный тестовый ток: 250мА / 128Гц
- Погрешность: 3%
- Фильтрация помехи: до 24В
- Измерение напряжения (амплитудное значение): 300В
- Рабочая температура: от -15°С до +55°С
- Питание: аккумулятор Ni-MH 6 В или 5 элементов типа АА
- Габаритные размеры: 120х250х80 мм
- Вес: 800 г
</t>
  </si>
  <si>
    <t>РБ, г.Уфа, ул. Каспийская, д. 14, Иксанова Ф.С.                тел. 89053527779</t>
  </si>
  <si>
    <t>Форма 3 ТЕХНИКО-КОММЕРЧЕСКОЕ ПРЕДЛОЖЕНИЕ</t>
  </si>
  <si>
    <t>Приложение к Заявке на участие в Открытом запросе предложений от «___» __________ 20___ г. № ______</t>
  </si>
  <si>
    <t>ТЕХНИКО-КОММЕРЧЕСКОЕ ПРЕДЛОЖЕНИЕ</t>
  </si>
  <si>
    <t>Ед. измерения</t>
  </si>
  <si>
    <t>Предложение претендента</t>
  </si>
  <si>
    <t>Цена договора</t>
  </si>
  <si>
    <t>руб.  (с НДС, без учета НДС, НДС не облагается - указать необходимое)</t>
  </si>
  <si>
    <t xml:space="preserve">ИНСТРУКЦИИ ПО ЗАПОЛНЕНИЮ
1. Данные инструкции не следует воспроизводить в документах, подготовленных Претендентом на участие в Открытом запросе предложений.
2. Претендент на участие в Открытом запросе предложений приводит номер и дату Заявки на участие в Открытом запросе предложений,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</si>
  <si>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</si>
  <si>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</si>
  <si>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</si>
  <si>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Предложение Претендента</t>
  </si>
  <si>
    <r>
      <rPr>
        <b/>
        <sz val="11"/>
        <color theme="1"/>
        <rFont val="Times New Roman"/>
        <family val="1"/>
        <charset val="204"/>
      </rPr>
      <t xml:space="preserve">Цена договора  составляет: </t>
    </r>
    <r>
      <rPr>
        <sz val="11"/>
        <color theme="1"/>
        <rFont val="Times New Roman"/>
        <family val="1"/>
        <charset val="204"/>
      </rPr>
      <t xml:space="preserve">                        руб. (с НДС, без НДС, НДС не облагается - указать необходимое).</t>
    </r>
  </si>
  <si>
    <t>Показатель</t>
  </si>
  <si>
    <t>Срок гарантии</t>
  </si>
  <si>
    <t>месяцев</t>
  </si>
  <si>
    <t>Мегаомметр Е6-24 со свидетельством о поверке</t>
  </si>
  <si>
    <t>Анализатор ТВ сигналов ИТ-09С  со свидетельством о калибровке.</t>
  </si>
  <si>
    <t>Рефлектометр оптический OTDR VISA M0+ со свидетельством о поверке</t>
  </si>
  <si>
    <t xml:space="preserve">Оптический тестер Люкс SM со свидетельством о поверке </t>
  </si>
  <si>
    <t>Измеритель сопротивления заземления ИС-20/1 с клещами КТИ (80мм) со свидетельством о поверке</t>
  </si>
  <si>
    <t>количество</t>
  </si>
  <si>
    <t xml:space="preserve">Год выпуска приборов: 2017 со свидетельствами о поверке (калибровке) </t>
  </si>
  <si>
    <t>Шиц Дмитрий Васильевич тел. (347) 221-55-97, эл. почта d.shic@bashtel.ru</t>
  </si>
  <si>
    <t>Контактное лицо по тех. Вопросам</t>
  </si>
  <si>
    <t>Мухамадеев Алексей Викторович (347) 221-55-87, эл. почта a.muhamadeevav@bashtel.ru</t>
  </si>
  <si>
    <t xml:space="preserve">___________________________________ __                             ___________________________
(Подпись уполномоченного представителя)                          (Ф.И.О. и должность подписавшего)
М.П. (при наличии печати)
</t>
  </si>
  <si>
    <t>страна происхождения товара</t>
  </si>
  <si>
    <t xml:space="preserve"> 60 дней со дня подписания договора</t>
  </si>
  <si>
    <t xml:space="preserve">Гарантийный срок на поставляемые приборы _______________месяцев ( указать срок, но не менее 12 месяцев).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</si>
</sst>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9C65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2" borderId="0" applyNumberFormat="0" applyBorder="0" applyAlignment="0" applyProtection="0"/>
    <xf numFmtId="0" fontId="5" fillId="0" borderId="0"/>
  </cellStyleXfs>
  <cellXfs count="88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3" applyFont="1" applyAlignment="1">
      <alignment horizontal="left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2" fillId="0" borderId="0" xfId="0" applyFont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8" fillId="0" borderId="0" xfId="0" applyFont="1" applyAlignment="1">
      <alignment horizontal="left"/>
    </xf>
    <xf numFmtId="0" fontId="8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 wrapText="1"/>
    </xf>
    <xf numFmtId="0" fontId="2" fillId="0" borderId="1" xfId="3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right" vertical="top" wrapText="1"/>
    </xf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2" fontId="2" fillId="0" borderId="4" xfId="0" applyNumberFormat="1" applyFont="1" applyBorder="1"/>
    <xf numFmtId="2" fontId="2" fillId="0" borderId="1" xfId="0" applyNumberFormat="1" applyFont="1" applyBorder="1" applyAlignment="1">
      <alignment horizontal="right"/>
    </xf>
    <xf numFmtId="2" fontId="2" fillId="0" borderId="11" xfId="0" applyNumberFormat="1" applyFont="1" applyBorder="1" applyAlignment="1">
      <alignment horizontal="right"/>
    </xf>
    <xf numFmtId="0" fontId="2" fillId="0" borderId="11" xfId="0" applyFont="1" applyBorder="1" applyAlignment="1">
      <alignment vertical="top" wrapText="1"/>
    </xf>
    <xf numFmtId="0" fontId="2" fillId="0" borderId="10" xfId="0" applyFont="1" applyBorder="1"/>
    <xf numFmtId="0" fontId="2" fillId="0" borderId="0" xfId="0" applyFont="1" applyBorder="1"/>
    <xf numFmtId="0" fontId="2" fillId="0" borderId="0" xfId="0" applyFont="1" applyBorder="1" applyAlignment="1">
      <alignment vertical="top" wrapText="1"/>
    </xf>
    <xf numFmtId="2" fontId="2" fillId="0" borderId="0" xfId="0" applyNumberFormat="1" applyFont="1" applyBorder="1"/>
    <xf numFmtId="2" fontId="2" fillId="0" borderId="5" xfId="0" applyNumberFormat="1" applyFont="1" applyBorder="1" applyAlignment="1">
      <alignment horizontal="right"/>
    </xf>
    <xf numFmtId="2" fontId="2" fillId="0" borderId="12" xfId="0" applyNumberFormat="1" applyFont="1" applyBorder="1" applyAlignment="1">
      <alignment horizontal="right"/>
    </xf>
    <xf numFmtId="0" fontId="2" fillId="0" borderId="12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2" fontId="0" fillId="0" borderId="1" xfId="0" applyNumberFormat="1" applyBorder="1" applyAlignment="1">
      <alignment horizontal="right" vertical="top" wrapText="1"/>
    </xf>
    <xf numFmtId="2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0" borderId="6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0" fillId="2" borderId="0" xfId="2" applyFont="1" applyAlignment="1">
      <alignment wrapText="1"/>
    </xf>
    <xf numFmtId="0" fontId="10" fillId="2" borderId="0" xfId="2" applyFont="1" applyAlignment="1"/>
    <xf numFmtId="0" fontId="0" fillId="0" borderId="0" xfId="0" applyAlignment="1"/>
    <xf numFmtId="0" fontId="2" fillId="0" borderId="6" xfId="3" applyFont="1" applyBorder="1" applyAlignment="1">
      <alignment horizontal="center" vertical="top" wrapText="1"/>
    </xf>
    <xf numFmtId="0" fontId="2" fillId="0" borderId="7" xfId="3" applyFont="1" applyBorder="1" applyAlignment="1">
      <alignment horizontal="center" vertical="top" wrapText="1"/>
    </xf>
    <xf numFmtId="0" fontId="2" fillId="0" borderId="8" xfId="3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6" xfId="3" applyFont="1" applyBorder="1" applyAlignment="1">
      <alignment horizontal="left"/>
    </xf>
    <xf numFmtId="0" fontId="2" fillId="0" borderId="7" xfId="3" applyFont="1" applyBorder="1" applyAlignment="1">
      <alignment horizontal="left"/>
    </xf>
    <xf numFmtId="0" fontId="2" fillId="0" borderId="8" xfId="3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top" wrapText="1"/>
    </xf>
    <xf numFmtId="0" fontId="7" fillId="0" borderId="0" xfId="3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3" applyFont="1" applyAlignment="1">
      <alignment horizontal="left"/>
    </xf>
    <xf numFmtId="0" fontId="3" fillId="0" borderId="0" xfId="3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top" wrapText="1"/>
    </xf>
    <xf numFmtId="0" fontId="2" fillId="0" borderId="9" xfId="3" applyFont="1" applyBorder="1" applyAlignment="1">
      <alignment horizontal="center" vertical="top" wrapText="1"/>
    </xf>
    <xf numFmtId="0" fontId="9" fillId="0" borderId="5" xfId="3" applyFont="1" applyBorder="1" applyAlignment="1">
      <alignment horizontal="center" vertical="top" wrapText="1"/>
    </xf>
    <xf numFmtId="0" fontId="2" fillId="0" borderId="2" xfId="3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7" xfId="0" applyBorder="1" applyAlignment="1"/>
    <xf numFmtId="0" fontId="0" fillId="0" borderId="8" xfId="0" applyBorder="1" applyAlignment="1"/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</cellXfs>
  <cellStyles count="4">
    <cellStyle name="Нейтральный" xfId="2" builtinId="28"/>
    <cellStyle name="Обычный" xfId="0" builtinId="0"/>
    <cellStyle name="Обычный 2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O37"/>
  <sheetViews>
    <sheetView tabSelected="1" topLeftCell="A22" zoomScale="80" zoomScaleNormal="80" zoomScaleSheetLayoutView="100" workbookViewId="0">
      <selection activeCell="E26" sqref="E26:O26"/>
    </sheetView>
  </sheetViews>
  <sheetFormatPr defaultRowHeight="15" x14ac:dyDescent="0.25"/>
  <cols>
    <col min="1" max="1" width="0.85546875" style="3" customWidth="1"/>
    <col min="2" max="2" width="8.42578125" style="3" customWidth="1"/>
    <col min="3" max="3" width="24.85546875" style="3" customWidth="1"/>
    <col min="4" max="4" width="22.140625" style="3" customWidth="1"/>
    <col min="5" max="5" width="15.28515625" style="3" customWidth="1"/>
    <col min="6" max="6" width="59.28515625" style="3" customWidth="1"/>
    <col min="7" max="7" width="9.140625" style="3"/>
    <col min="8" max="8" width="11.28515625" style="3" customWidth="1"/>
    <col min="9" max="9" width="19.5703125" style="3" customWidth="1"/>
    <col min="10" max="10" width="16" style="3" customWidth="1"/>
    <col min="11" max="14" width="19.5703125" style="3" customWidth="1"/>
    <col min="15" max="15" width="18.85546875" style="3" customWidth="1"/>
    <col min="16" max="16" width="8" style="3" customWidth="1"/>
    <col min="17" max="16384" width="9.140625" style="3"/>
  </cols>
  <sheetData>
    <row r="1" spans="2:15" ht="36.75" customHeight="1" x14ac:dyDescent="0.3">
      <c r="B1" s="58" t="s">
        <v>43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2:15" ht="33" customHeight="1" x14ac:dyDescent="0.3">
      <c r="B2" s="60" t="s">
        <v>44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</row>
    <row r="3" spans="2:15" ht="30" customHeight="1" x14ac:dyDescent="0.3">
      <c r="B3" s="4"/>
      <c r="C3" s="61" t="s">
        <v>45</v>
      </c>
      <c r="D3" s="61"/>
      <c r="E3" s="61"/>
      <c r="F3" s="61"/>
      <c r="G3" s="62"/>
      <c r="H3" s="62"/>
      <c r="I3" s="5"/>
      <c r="J3" s="5"/>
      <c r="K3" s="5"/>
      <c r="L3" s="5"/>
      <c r="M3" s="5"/>
      <c r="N3" s="5"/>
      <c r="O3" s="4"/>
    </row>
    <row r="4" spans="2:15" ht="26.25" customHeight="1" x14ac:dyDescent="0.3">
      <c r="B4" s="4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2:15" ht="45.75" customHeight="1" x14ac:dyDescent="0.3">
      <c r="B5" s="4"/>
      <c r="C5" s="6" t="s">
        <v>56</v>
      </c>
      <c r="D5" s="63" t="s">
        <v>46</v>
      </c>
      <c r="E5" s="44"/>
      <c r="F5" s="6" t="s">
        <v>47</v>
      </c>
      <c r="G5" s="7"/>
      <c r="H5" s="9"/>
      <c r="I5" s="9"/>
      <c r="J5" s="9"/>
      <c r="K5" s="9"/>
      <c r="L5" s="9"/>
      <c r="M5" s="9"/>
      <c r="N5" s="9"/>
      <c r="O5" s="9"/>
    </row>
    <row r="6" spans="2:15" ht="65.25" customHeight="1" x14ac:dyDescent="0.3">
      <c r="B6" s="4"/>
      <c r="C6" s="35" t="s">
        <v>48</v>
      </c>
      <c r="D6" s="41" t="s">
        <v>49</v>
      </c>
      <c r="E6" s="42"/>
      <c r="F6" s="10"/>
      <c r="G6" s="8"/>
      <c r="H6" s="9"/>
      <c r="I6" s="9"/>
      <c r="J6" s="9"/>
      <c r="K6" s="9"/>
      <c r="L6" s="9"/>
      <c r="M6" s="9"/>
      <c r="N6" s="9"/>
      <c r="O6" s="9"/>
    </row>
    <row r="7" spans="2:15" ht="33" customHeight="1" x14ac:dyDescent="0.3">
      <c r="B7" s="4"/>
      <c r="C7" s="35" t="s">
        <v>57</v>
      </c>
      <c r="D7" s="43" t="s">
        <v>58</v>
      </c>
      <c r="E7" s="44"/>
      <c r="F7" s="10"/>
      <c r="G7" s="11"/>
      <c r="H7" s="9"/>
      <c r="I7" s="9"/>
      <c r="J7" s="9"/>
      <c r="K7" s="9"/>
      <c r="L7" s="9"/>
      <c r="M7" s="9"/>
      <c r="N7" s="9"/>
      <c r="O7" s="9"/>
    </row>
    <row r="8" spans="2:15" ht="44.25" customHeight="1" x14ac:dyDescent="0.25">
      <c r="C8" s="12"/>
      <c r="D8" s="12"/>
      <c r="E8" s="12"/>
      <c r="F8" s="13"/>
      <c r="O8" s="14"/>
    </row>
    <row r="9" spans="2:15" ht="15" customHeight="1" x14ac:dyDescent="0.25">
      <c r="B9" s="56" t="s">
        <v>0</v>
      </c>
      <c r="C9" s="56" t="s">
        <v>9</v>
      </c>
      <c r="D9" s="68" t="s">
        <v>15</v>
      </c>
      <c r="E9" s="72" t="s">
        <v>70</v>
      </c>
      <c r="F9" s="56" t="s">
        <v>1</v>
      </c>
      <c r="G9" s="56" t="s">
        <v>8</v>
      </c>
      <c r="H9" s="70" t="s">
        <v>64</v>
      </c>
      <c r="I9" s="66" t="s">
        <v>51</v>
      </c>
      <c r="J9" s="64" t="s">
        <v>52</v>
      </c>
      <c r="K9" s="57" t="s">
        <v>53</v>
      </c>
      <c r="L9" s="48" t="s">
        <v>54</v>
      </c>
      <c r="M9" s="49"/>
      <c r="N9" s="50"/>
      <c r="O9" s="56" t="s">
        <v>2</v>
      </c>
    </row>
    <row r="10" spans="2:15" s="15" customFormat="1" ht="90.75" customHeight="1" x14ac:dyDescent="0.25">
      <c r="B10" s="56"/>
      <c r="C10" s="56"/>
      <c r="D10" s="69"/>
      <c r="E10" s="73"/>
      <c r="F10" s="56"/>
      <c r="G10" s="56"/>
      <c r="H10" s="71"/>
      <c r="I10" s="67"/>
      <c r="J10" s="65"/>
      <c r="K10" s="57"/>
      <c r="L10" s="16" t="s">
        <v>10</v>
      </c>
      <c r="M10" s="16" t="s">
        <v>11</v>
      </c>
      <c r="N10" s="16" t="s">
        <v>13</v>
      </c>
      <c r="O10" s="56"/>
    </row>
    <row r="11" spans="2:15" x14ac:dyDescent="0.25">
      <c r="B11" s="17">
        <v>1</v>
      </c>
      <c r="C11" s="17">
        <v>2</v>
      </c>
      <c r="D11" s="17">
        <v>2</v>
      </c>
      <c r="E11" s="17">
        <v>4</v>
      </c>
      <c r="F11" s="17">
        <v>5</v>
      </c>
      <c r="G11" s="17">
        <v>6</v>
      </c>
      <c r="H11" s="17">
        <v>7</v>
      </c>
      <c r="I11" s="17">
        <v>8</v>
      </c>
      <c r="J11" s="17">
        <v>9</v>
      </c>
      <c r="K11" s="17">
        <v>10</v>
      </c>
      <c r="L11" s="17">
        <v>11</v>
      </c>
      <c r="M11" s="17">
        <v>12</v>
      </c>
      <c r="N11" s="17">
        <v>13</v>
      </c>
      <c r="O11" s="17">
        <v>14</v>
      </c>
    </row>
    <row r="12" spans="2:15" ht="109.5" customHeight="1" x14ac:dyDescent="0.25">
      <c r="B12" s="18">
        <v>1</v>
      </c>
      <c r="C12" s="36" t="s">
        <v>31</v>
      </c>
      <c r="D12" s="36" t="s">
        <v>35</v>
      </c>
      <c r="E12" s="36"/>
      <c r="F12" s="36" t="s">
        <v>32</v>
      </c>
      <c r="G12" s="37" t="s">
        <v>27</v>
      </c>
      <c r="H12" s="39">
        <v>14</v>
      </c>
      <c r="I12" s="38">
        <v>28445.49</v>
      </c>
      <c r="J12" s="38">
        <f>I12*H12</f>
        <v>398236.86000000004</v>
      </c>
      <c r="K12" s="38">
        <f>1.18*J12</f>
        <v>469919.49480000004</v>
      </c>
      <c r="L12" s="20"/>
      <c r="M12" s="20"/>
      <c r="N12" s="20"/>
      <c r="O12" s="19" t="s">
        <v>42</v>
      </c>
    </row>
    <row r="13" spans="2:15" ht="185.25" customHeight="1" x14ac:dyDescent="0.25">
      <c r="B13" s="18">
        <v>2</v>
      </c>
      <c r="C13" s="36" t="s">
        <v>29</v>
      </c>
      <c r="D13" s="40"/>
      <c r="E13" s="40"/>
      <c r="F13" s="36" t="s">
        <v>30</v>
      </c>
      <c r="G13" s="37" t="s">
        <v>27</v>
      </c>
      <c r="H13" s="39">
        <v>3</v>
      </c>
      <c r="I13" s="38">
        <v>3429.62</v>
      </c>
      <c r="J13" s="38">
        <f t="shared" ref="J13:J19" si="0">I13*H13</f>
        <v>10288.86</v>
      </c>
      <c r="K13" s="38">
        <f t="shared" ref="K13:K19" si="1">1.18*J13</f>
        <v>12140.854799999999</v>
      </c>
      <c r="L13" s="20"/>
      <c r="M13" s="20"/>
      <c r="N13" s="20"/>
      <c r="O13" s="19" t="s">
        <v>42</v>
      </c>
    </row>
    <row r="14" spans="2:15" ht="248.25" customHeight="1" x14ac:dyDescent="0.25">
      <c r="B14" s="18">
        <v>3</v>
      </c>
      <c r="C14" s="36" t="s">
        <v>59</v>
      </c>
      <c r="D14" s="36" t="s">
        <v>36</v>
      </c>
      <c r="E14" s="36"/>
      <c r="F14" s="36" t="s">
        <v>33</v>
      </c>
      <c r="G14" s="37" t="s">
        <v>27</v>
      </c>
      <c r="H14" s="39">
        <v>1</v>
      </c>
      <c r="I14" s="38">
        <v>25536.5</v>
      </c>
      <c r="J14" s="38">
        <f t="shared" si="0"/>
        <v>25536.5</v>
      </c>
      <c r="K14" s="38">
        <f t="shared" si="1"/>
        <v>30133.07</v>
      </c>
      <c r="L14" s="20"/>
      <c r="M14" s="20"/>
      <c r="N14" s="20"/>
      <c r="O14" s="19" t="s">
        <v>42</v>
      </c>
    </row>
    <row r="15" spans="2:15" ht="362.25" customHeight="1" x14ac:dyDescent="0.25">
      <c r="B15" s="18">
        <v>4</v>
      </c>
      <c r="C15" s="36" t="s">
        <v>28</v>
      </c>
      <c r="D15" s="36" t="s">
        <v>35</v>
      </c>
      <c r="E15" s="36"/>
      <c r="F15" s="36" t="s">
        <v>37</v>
      </c>
      <c r="G15" s="37" t="s">
        <v>27</v>
      </c>
      <c r="H15" s="39">
        <v>3</v>
      </c>
      <c r="I15" s="38">
        <v>34391.08</v>
      </c>
      <c r="J15" s="38">
        <f t="shared" si="0"/>
        <v>103173.24</v>
      </c>
      <c r="K15" s="38">
        <f t="shared" si="1"/>
        <v>121744.4232</v>
      </c>
      <c r="L15" s="20"/>
      <c r="M15" s="20"/>
      <c r="N15" s="20"/>
      <c r="O15" s="19" t="s">
        <v>42</v>
      </c>
    </row>
    <row r="16" spans="2:15" ht="398.25" customHeight="1" x14ac:dyDescent="0.25">
      <c r="B16" s="18">
        <v>5</v>
      </c>
      <c r="C16" s="36" t="s">
        <v>60</v>
      </c>
      <c r="D16" s="36" t="s">
        <v>34</v>
      </c>
      <c r="E16" s="36"/>
      <c r="F16" s="36" t="s">
        <v>38</v>
      </c>
      <c r="G16" s="37" t="s">
        <v>27</v>
      </c>
      <c r="H16" s="39">
        <v>20</v>
      </c>
      <c r="I16" s="38">
        <v>23920.32</v>
      </c>
      <c r="J16" s="38">
        <f t="shared" si="0"/>
        <v>478406.40000000002</v>
      </c>
      <c r="K16" s="38">
        <f t="shared" si="1"/>
        <v>564519.55200000003</v>
      </c>
      <c r="L16" s="20"/>
      <c r="M16" s="20"/>
      <c r="N16" s="20"/>
      <c r="O16" s="19" t="s">
        <v>42</v>
      </c>
    </row>
    <row r="17" spans="2:15" ht="125.25" customHeight="1" x14ac:dyDescent="0.25">
      <c r="B17" s="18">
        <v>6</v>
      </c>
      <c r="C17" s="36" t="s">
        <v>61</v>
      </c>
      <c r="D17" s="36" t="s">
        <v>35</v>
      </c>
      <c r="E17" s="36"/>
      <c r="F17" s="36" t="s">
        <v>39</v>
      </c>
      <c r="G17" s="37" t="s">
        <v>27</v>
      </c>
      <c r="H17" s="39">
        <v>4</v>
      </c>
      <c r="I17" s="38">
        <v>158172.42000000001</v>
      </c>
      <c r="J17" s="38">
        <f t="shared" si="0"/>
        <v>632689.68000000005</v>
      </c>
      <c r="K17" s="38">
        <f t="shared" si="1"/>
        <v>746573.82240000006</v>
      </c>
      <c r="L17" s="20"/>
      <c r="M17" s="20"/>
      <c r="N17" s="20"/>
      <c r="O17" s="19" t="s">
        <v>42</v>
      </c>
    </row>
    <row r="18" spans="2:15" ht="109.5" customHeight="1" x14ac:dyDescent="0.25">
      <c r="B18" s="18">
        <v>7</v>
      </c>
      <c r="C18" s="36" t="s">
        <v>62</v>
      </c>
      <c r="D18" s="36" t="s">
        <v>35</v>
      </c>
      <c r="E18" s="36"/>
      <c r="F18" s="36" t="s">
        <v>40</v>
      </c>
      <c r="G18" s="37" t="s">
        <v>27</v>
      </c>
      <c r="H18" s="39">
        <v>1</v>
      </c>
      <c r="I18" s="38">
        <v>60314.74</v>
      </c>
      <c r="J18" s="38">
        <f t="shared" si="0"/>
        <v>60314.74</v>
      </c>
      <c r="K18" s="38">
        <f t="shared" si="1"/>
        <v>71171.393199999991</v>
      </c>
      <c r="L18" s="20"/>
      <c r="M18" s="20"/>
      <c r="N18" s="20"/>
      <c r="O18" s="19" t="s">
        <v>42</v>
      </c>
    </row>
    <row r="19" spans="2:15" ht="400.5" customHeight="1" x14ac:dyDescent="0.25">
      <c r="B19" s="18">
        <v>8</v>
      </c>
      <c r="C19" s="36" t="s">
        <v>63</v>
      </c>
      <c r="D19" s="36" t="s">
        <v>36</v>
      </c>
      <c r="E19" s="36"/>
      <c r="F19" s="36" t="s">
        <v>41</v>
      </c>
      <c r="G19" s="37" t="s">
        <v>27</v>
      </c>
      <c r="H19" s="39">
        <v>1</v>
      </c>
      <c r="I19" s="38">
        <v>45247.59</v>
      </c>
      <c r="J19" s="38">
        <f t="shared" si="0"/>
        <v>45247.59</v>
      </c>
      <c r="K19" s="38">
        <f t="shared" si="1"/>
        <v>53392.15619999999</v>
      </c>
      <c r="L19" s="20"/>
      <c r="M19" s="20"/>
      <c r="N19" s="20"/>
      <c r="O19" s="19" t="s">
        <v>42</v>
      </c>
    </row>
    <row r="20" spans="2:15" x14ac:dyDescent="0.25">
      <c r="B20" s="21"/>
      <c r="C20" s="23"/>
      <c r="D20" s="23"/>
      <c r="E20" s="23"/>
      <c r="F20" s="23"/>
      <c r="G20" s="22"/>
      <c r="H20" s="24"/>
      <c r="I20" s="24"/>
      <c r="J20" s="25">
        <f>SUM($J$12:$J$19)</f>
        <v>1753893.87</v>
      </c>
      <c r="K20" s="25">
        <f>SUM(K12:K19)</f>
        <v>2069594.7666</v>
      </c>
      <c r="L20" s="26"/>
      <c r="M20" s="25">
        <f>SUM(M12:M19)</f>
        <v>0</v>
      </c>
      <c r="N20" s="25">
        <f>SUM(N12:N19)</f>
        <v>0</v>
      </c>
      <c r="O20" s="27"/>
    </row>
    <row r="21" spans="2:15" ht="19.5" customHeight="1" x14ac:dyDescent="0.25">
      <c r="B21" s="28"/>
      <c r="C21" s="30"/>
      <c r="D21" s="30"/>
      <c r="E21" s="30"/>
      <c r="F21" s="30"/>
      <c r="G21" s="29"/>
      <c r="H21" s="31"/>
      <c r="I21" s="31"/>
      <c r="J21" s="31" t="s">
        <v>12</v>
      </c>
      <c r="K21" s="32">
        <f>K20-J20</f>
        <v>315700.89659999986</v>
      </c>
      <c r="L21" s="33"/>
      <c r="M21" s="31" t="s">
        <v>12</v>
      </c>
      <c r="N21" s="32">
        <f>N20-M20</f>
        <v>0</v>
      </c>
      <c r="O21" s="34"/>
    </row>
    <row r="22" spans="2:15" x14ac:dyDescent="0.25">
      <c r="B22" s="53" t="s">
        <v>55</v>
      </c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5"/>
    </row>
    <row r="23" spans="2:15" x14ac:dyDescent="0.25">
      <c r="B23" s="74" t="s">
        <v>3</v>
      </c>
      <c r="C23" s="74"/>
      <c r="D23" s="74"/>
      <c r="E23" s="76" t="s">
        <v>71</v>
      </c>
      <c r="F23" s="77"/>
      <c r="G23" s="77"/>
      <c r="H23" s="77"/>
      <c r="I23" s="77"/>
      <c r="J23" s="77"/>
      <c r="K23" s="77"/>
      <c r="L23" s="77"/>
      <c r="M23" s="77"/>
      <c r="N23" s="77"/>
      <c r="O23" s="78"/>
    </row>
    <row r="24" spans="2:15" ht="15" customHeight="1" x14ac:dyDescent="0.25">
      <c r="B24" s="75" t="s">
        <v>4</v>
      </c>
      <c r="C24" s="75"/>
      <c r="D24" s="75"/>
      <c r="E24" s="79" t="s">
        <v>7</v>
      </c>
      <c r="F24" s="80"/>
      <c r="G24" s="80"/>
      <c r="H24" s="80"/>
      <c r="I24" s="80"/>
      <c r="J24" s="80"/>
      <c r="K24" s="80"/>
      <c r="L24" s="80"/>
      <c r="M24" s="80"/>
      <c r="N24" s="80"/>
      <c r="O24" s="81"/>
    </row>
    <row r="25" spans="2:15" x14ac:dyDescent="0.25">
      <c r="B25" s="74" t="s">
        <v>5</v>
      </c>
      <c r="C25" s="74"/>
      <c r="D25" s="74"/>
      <c r="E25" s="76" t="s">
        <v>65</v>
      </c>
      <c r="F25" s="77"/>
      <c r="G25" s="77"/>
      <c r="H25" s="77"/>
      <c r="I25" s="77"/>
      <c r="J25" s="77"/>
      <c r="K25" s="77"/>
      <c r="L25" s="77"/>
      <c r="M25" s="77"/>
      <c r="N25" s="77"/>
      <c r="O25" s="78"/>
    </row>
    <row r="26" spans="2:15" ht="18" customHeight="1" x14ac:dyDescent="0.25">
      <c r="B26" s="82" t="s">
        <v>14</v>
      </c>
      <c r="C26" s="83"/>
      <c r="D26" s="84"/>
      <c r="E26" s="85" t="s">
        <v>72</v>
      </c>
      <c r="F26" s="86"/>
      <c r="G26" s="86"/>
      <c r="H26" s="86"/>
      <c r="I26" s="86"/>
      <c r="J26" s="86"/>
      <c r="K26" s="86"/>
      <c r="L26" s="86"/>
      <c r="M26" s="86"/>
      <c r="N26" s="86"/>
      <c r="O26" s="87"/>
    </row>
    <row r="27" spans="2:15" x14ac:dyDescent="0.25">
      <c r="B27" s="74" t="s">
        <v>6</v>
      </c>
      <c r="C27" s="74"/>
      <c r="D27" s="74"/>
      <c r="E27" s="76" t="s">
        <v>66</v>
      </c>
      <c r="F27" s="77"/>
      <c r="G27" s="77"/>
      <c r="H27" s="77"/>
      <c r="I27" s="77"/>
      <c r="J27" s="77"/>
      <c r="K27" s="77"/>
      <c r="L27" s="77"/>
      <c r="M27" s="77"/>
      <c r="N27" s="77"/>
      <c r="O27" s="78"/>
    </row>
    <row r="28" spans="2:15" x14ac:dyDescent="0.25">
      <c r="B28" s="74" t="s">
        <v>67</v>
      </c>
      <c r="C28" s="74"/>
      <c r="D28" s="74"/>
      <c r="E28" s="76" t="s">
        <v>68</v>
      </c>
      <c r="F28" s="77"/>
      <c r="G28" s="77"/>
      <c r="H28" s="77"/>
      <c r="I28" s="77"/>
      <c r="J28" s="77"/>
      <c r="K28" s="77"/>
      <c r="L28" s="77"/>
      <c r="M28" s="77"/>
      <c r="N28" s="77"/>
      <c r="O28" s="78"/>
    </row>
    <row r="32" spans="2:15" ht="66" customHeight="1" x14ac:dyDescent="0.25">
      <c r="B32" s="51" t="s">
        <v>69</v>
      </c>
      <c r="C32" s="52"/>
      <c r="D32" s="52"/>
      <c r="E32" s="52"/>
      <c r="F32" s="52"/>
      <c r="G32" s="52"/>
      <c r="H32" s="52"/>
    </row>
    <row r="34" spans="2:15" x14ac:dyDescent="0.25">
      <c r="B34" s="45" t="s">
        <v>50</v>
      </c>
      <c r="C34" s="46"/>
      <c r="D34" s="46"/>
      <c r="E34" s="46"/>
      <c r="F34" s="46"/>
      <c r="G34" s="46"/>
      <c r="H34" s="46"/>
      <c r="I34" s="47"/>
      <c r="J34" s="47"/>
      <c r="K34" s="47"/>
      <c r="L34" s="47"/>
      <c r="M34" s="47"/>
      <c r="N34" s="47"/>
      <c r="O34" s="47"/>
    </row>
    <row r="35" spans="2:15" x14ac:dyDescent="0.25">
      <c r="B35" s="46"/>
      <c r="C35" s="46"/>
      <c r="D35" s="46"/>
      <c r="E35" s="46"/>
      <c r="F35" s="46"/>
      <c r="G35" s="46"/>
      <c r="H35" s="46"/>
      <c r="I35" s="47"/>
      <c r="J35" s="47"/>
      <c r="K35" s="47"/>
      <c r="L35" s="47"/>
      <c r="M35" s="47"/>
      <c r="N35" s="47"/>
      <c r="O35" s="47"/>
    </row>
    <row r="36" spans="2:15" x14ac:dyDescent="0.25">
      <c r="B36" s="46"/>
      <c r="C36" s="46"/>
      <c r="D36" s="46"/>
      <c r="E36" s="46"/>
      <c r="F36" s="46"/>
      <c r="G36" s="46"/>
      <c r="H36" s="46"/>
      <c r="I36" s="47"/>
      <c r="J36" s="47"/>
      <c r="K36" s="47"/>
      <c r="L36" s="47"/>
      <c r="M36" s="47"/>
      <c r="N36" s="47"/>
      <c r="O36" s="47"/>
    </row>
    <row r="37" spans="2:15" ht="30" customHeight="1" x14ac:dyDescent="0.25">
      <c r="B37" s="46"/>
      <c r="C37" s="46"/>
      <c r="D37" s="46"/>
      <c r="E37" s="46"/>
      <c r="F37" s="46"/>
      <c r="G37" s="46"/>
      <c r="H37" s="46"/>
      <c r="I37" s="47"/>
      <c r="J37" s="47"/>
      <c r="K37" s="47"/>
      <c r="L37" s="47"/>
      <c r="M37" s="47"/>
      <c r="N37" s="47"/>
      <c r="O37" s="47"/>
    </row>
  </sheetData>
  <mergeCells count="34">
    <mergeCell ref="B26:D26"/>
    <mergeCell ref="B27:D27"/>
    <mergeCell ref="B28:D28"/>
    <mergeCell ref="E26:O26"/>
    <mergeCell ref="E27:O27"/>
    <mergeCell ref="E28:O28"/>
    <mergeCell ref="E9:E10"/>
    <mergeCell ref="B23:D23"/>
    <mergeCell ref="B24:D24"/>
    <mergeCell ref="B25:D25"/>
    <mergeCell ref="E23:O23"/>
    <mergeCell ref="E24:O24"/>
    <mergeCell ref="E25:O25"/>
    <mergeCell ref="B1:O1"/>
    <mergeCell ref="B2:O2"/>
    <mergeCell ref="C3:H3"/>
    <mergeCell ref="C4:O4"/>
    <mergeCell ref="D5:E5"/>
    <mergeCell ref="D6:E6"/>
    <mergeCell ref="D7:E7"/>
    <mergeCell ref="B34:O37"/>
    <mergeCell ref="L9:N9"/>
    <mergeCell ref="B32:H32"/>
    <mergeCell ref="B22:O22"/>
    <mergeCell ref="B9:B10"/>
    <mergeCell ref="C9:C10"/>
    <mergeCell ref="K9:K10"/>
    <mergeCell ref="O9:O10"/>
    <mergeCell ref="F9:F10"/>
    <mergeCell ref="G9:G10"/>
    <mergeCell ref="J9:J10"/>
    <mergeCell ref="I9:I10"/>
    <mergeCell ref="D9:D10"/>
    <mergeCell ref="H9:H10"/>
  </mergeCells>
  <pageMargins left="0.78740157480314965" right="0.39370078740157483" top="0.78740157480314965" bottom="0.39370078740157483" header="0.31496062992125984" footer="0.31496062992125984"/>
  <pageSetup paperSize="9" scale="4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16</v>
      </c>
      <c r="B5" t="e">
        <f>XLR_ERRNAME</f>
        <v>#NAME?</v>
      </c>
    </row>
    <row r="6" spans="1:19" x14ac:dyDescent="0.25">
      <c r="A6" t="s">
        <v>17</v>
      </c>
      <c r="B6">
        <v>13111</v>
      </c>
      <c r="C6" s="2" t="s">
        <v>18</v>
      </c>
      <c r="D6">
        <v>7511</v>
      </c>
      <c r="E6" s="2" t="s">
        <v>19</v>
      </c>
      <c r="F6" s="2" t="s">
        <v>20</v>
      </c>
      <c r="G6" s="2" t="s">
        <v>21</v>
      </c>
      <c r="H6" s="2" t="s">
        <v>21</v>
      </c>
      <c r="I6" s="2" t="s">
        <v>21</v>
      </c>
      <c r="J6" s="2" t="s">
        <v>19</v>
      </c>
      <c r="K6" s="2" t="s">
        <v>22</v>
      </c>
      <c r="L6" s="2" t="s">
        <v>23</v>
      </c>
      <c r="M6" s="2" t="s">
        <v>24</v>
      </c>
      <c r="N6" s="2" t="s">
        <v>21</v>
      </c>
      <c r="O6">
        <v>1507925</v>
      </c>
      <c r="P6" s="2" t="s">
        <v>25</v>
      </c>
      <c r="Q6">
        <v>0</v>
      </c>
      <c r="R6" s="2" t="s">
        <v>21</v>
      </c>
      <c r="S6" s="2" t="s">
        <v>26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2017-08-09T05:34:40Z</cp:lastPrinted>
  <dcterms:created xsi:type="dcterms:W3CDTF">2013-12-19T08:11:42Z</dcterms:created>
  <dcterms:modified xsi:type="dcterms:W3CDTF">2017-08-09T05:34:44Z</dcterms:modified>
</cp:coreProperties>
</file>